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e:\Desktop\2019.09-10 评奖评优\4-荣誉称号\"/>
    </mc:Choice>
  </mc:AlternateContent>
  <xr:revisionPtr revIDLastSave="0" documentId="13_ncr:1_{7CBFA2EA-DED2-43DD-B351-7B38770CF23E}" xr6:coauthVersionLast="44" xr6:coauthVersionMax="44" xr10:uidLastSave="{00000000-0000-0000-0000-000000000000}"/>
  <workbookProtection workbookAlgorithmName="SHA-512" workbookHashValue="BhFmCgvUd7kbfwdH08kvxr/yXdFUxb8cik2zIGt0Qb06UgrLkmubrDPmt2U+1uUQowUPWXCGwizxdqPBiohWTw==" workbookSaltValue="Q0+WwCyL08bL//4xVip5qQ==" workbookSpinCount="100000" lockStructure="1"/>
  <bookViews>
    <workbookView xWindow="-108" yWindow="-108" windowWidth="30936" windowHeight="16896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1" l="1"/>
  <c r="G10" i="1"/>
  <c r="G14" i="1"/>
  <c r="G15" i="1"/>
  <c r="G16" i="1"/>
  <c r="G13" i="1"/>
  <c r="G17" i="1"/>
  <c r="G7" i="1"/>
  <c r="G8" i="1"/>
  <c r="I18" i="1"/>
</calcChain>
</file>

<file path=xl/sharedStrings.xml><?xml version="1.0" encoding="utf-8"?>
<sst xmlns="http://schemas.openxmlformats.org/spreadsheetml/2006/main" count="45" uniqueCount="45">
  <si>
    <t>班级</t>
    <phoneticPr fontId="1" type="noConversion"/>
  </si>
  <si>
    <t>班级总人数</t>
    <phoneticPr fontId="1" type="noConversion"/>
  </si>
  <si>
    <t>不及格门次</t>
    <phoneticPr fontId="1" type="noConversion"/>
  </si>
  <si>
    <t>文明、标兵宿舍</t>
    <phoneticPr fontId="1" type="noConversion"/>
  </si>
  <si>
    <t>优秀学生干部数</t>
    <phoneticPr fontId="1" type="noConversion"/>
  </si>
  <si>
    <t>优秀团干部数</t>
    <phoneticPr fontId="1" type="noConversion"/>
  </si>
  <si>
    <t>标兵宿舍长数</t>
    <phoneticPr fontId="1" type="noConversion"/>
  </si>
  <si>
    <t>学生干部情况</t>
    <phoneticPr fontId="1" type="noConversion"/>
  </si>
  <si>
    <t>奖项次数</t>
    <phoneticPr fontId="1" type="noConversion"/>
  </si>
  <si>
    <t>国家级</t>
    <phoneticPr fontId="1" type="noConversion"/>
  </si>
  <si>
    <t>省部级</t>
    <phoneticPr fontId="1" type="noConversion"/>
  </si>
  <si>
    <t>校级</t>
    <phoneticPr fontId="1" type="noConversion"/>
  </si>
  <si>
    <t>集体荣誉称号</t>
    <phoneticPr fontId="1" type="noConversion"/>
  </si>
  <si>
    <t>个人荣誉称号</t>
    <phoneticPr fontId="1" type="noConversion"/>
  </si>
  <si>
    <t>学习成绩</t>
    <phoneticPr fontId="1" type="noConversion"/>
  </si>
  <si>
    <t>核算分数</t>
    <phoneticPr fontId="1" type="noConversion"/>
  </si>
  <si>
    <t>核算说明</t>
    <phoneticPr fontId="1" type="noConversion"/>
  </si>
  <si>
    <t>评分项目</t>
    <phoneticPr fontId="1" type="noConversion"/>
  </si>
  <si>
    <t>学院</t>
    <phoneticPr fontId="1" type="noConversion"/>
  </si>
  <si>
    <t>班级基本情况</t>
    <phoneticPr fontId="1" type="noConversion"/>
  </si>
  <si>
    <t>评议意见</t>
    <phoneticPr fontId="1" type="noConversion"/>
  </si>
  <si>
    <t>学院签章</t>
    <phoneticPr fontId="1" type="noConversion"/>
  </si>
  <si>
    <t>学年加权平均成绩</t>
    <phoneticPr fontId="1" type="noConversion"/>
  </si>
  <si>
    <t>竞赛及
获奖情况</t>
    <phoneticPr fontId="1" type="noConversion"/>
  </si>
  <si>
    <t>国家级学科竞赛中获奖、科技成果，刊物上发表文章、论文 数量</t>
    <phoneticPr fontId="1" type="noConversion"/>
  </si>
  <si>
    <t>省、部级学科竞赛中获奖、科技成果 数量</t>
    <phoneticPr fontId="1" type="noConversion"/>
  </si>
  <si>
    <t>注：请勿修改表格内容及格式，表中除辅导员签字、评审意见可以手写外，其他内容均须打印。</t>
    <phoneticPr fontId="1" type="noConversion"/>
  </si>
  <si>
    <r>
      <t xml:space="preserve">辅导员签字
</t>
    </r>
    <r>
      <rPr>
        <sz val="8"/>
        <color theme="1"/>
        <rFont val="宋体"/>
        <family val="3"/>
        <charset val="134"/>
      </rPr>
      <t>（请辅导员签字
确认以下数据
真实、准确）</t>
    </r>
    <phoneticPr fontId="1" type="noConversion"/>
  </si>
  <si>
    <r>
      <t xml:space="preserve">学年必修课总门次
</t>
    </r>
    <r>
      <rPr>
        <sz val="8"/>
        <color theme="1"/>
        <rFont val="宋体"/>
        <family val="3"/>
        <charset val="134"/>
      </rPr>
      <t>（课程门数*人数）</t>
    </r>
    <phoneticPr fontId="1" type="noConversion"/>
  </si>
  <si>
    <t>宿舍数</t>
    <phoneticPr fontId="1" type="noConversion"/>
  </si>
  <si>
    <t>集体、个人
所获荣誉
称号数量</t>
    <phoneticPr fontId="1" type="noConversion"/>
  </si>
  <si>
    <t>分数=学年加权平均成绩</t>
    <phoneticPr fontId="1" type="noConversion"/>
  </si>
  <si>
    <t>扣分项，所扣分数=100*不及格门次/学年必修课总门次</t>
    <phoneticPr fontId="1" type="noConversion"/>
  </si>
  <si>
    <t>分数=5*(优秀学生干部数+优秀团干部数+标兵宿舍长数)/班级总人数
加分项，最多5分</t>
    <phoneticPr fontId="1" type="noConversion"/>
  </si>
  <si>
    <t>竞赛及获奖情况累计总值</t>
    <phoneticPr fontId="1" type="noConversion"/>
  </si>
  <si>
    <t>分数=5*(2*标兵宿舍中本班学生数+文明宿舍中本班学生数)/班级总人数
加分项，最多5分</t>
    <phoneticPr fontId="1" type="noConversion"/>
  </si>
  <si>
    <t>文明宿舍中本班学生数</t>
    <phoneticPr fontId="1" type="noConversion"/>
  </si>
  <si>
    <t>标兵宿舍中本班学生数</t>
    <phoneticPr fontId="1" type="noConversion"/>
  </si>
  <si>
    <t>竞赛及获奖情况最多5分，以累计总值在所有参评班级中的相对位置折算</t>
    <phoneticPr fontId="1" type="noConversion"/>
  </si>
  <si>
    <t>每人次国家级计3、省部级计2、校级计1（仅限：87优干、十佳团支书、十佳志愿者、青年五四奖章）</t>
    <phoneticPr fontId="1" type="noConversion"/>
  </si>
  <si>
    <t>每人次计2</t>
    <phoneticPr fontId="1" type="noConversion"/>
  </si>
  <si>
    <t>每项国家级计8、省部级计6</t>
    <phoneticPr fontId="1" type="noConversion"/>
  </si>
  <si>
    <t>每人次计1</t>
    <phoneticPr fontId="1" type="noConversion"/>
  </si>
  <si>
    <t>累计总值不代表加分，实际加分以累计总值在所有参评班级中的相对位置折算。</t>
    <phoneticPr fontId="1" type="noConversion"/>
  </si>
  <si>
    <t>北京科技大学2018-2019学年先进班集体、优秀团支部评比综合评分表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</si>
</sst>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;[Red]\-0.00\ "/>
    <numFmt numFmtId="178" formatCode="0_);[Red]\(0\)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b/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>
      <alignment horizontal="center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showGridLines="0" tabSelected="1" zoomScaleNormal="100" workbookViewId="0">
      <selection activeCell="E4" sqref="E4"/>
    </sheetView>
  </sheetViews>
  <sheetFormatPr defaultColWidth="9" defaultRowHeight="35.25" customHeight="1" x14ac:dyDescent="0.25"/>
  <cols>
    <col min="1" max="1" width="9.77734375" style="1" customWidth="1"/>
    <col min="2" max="2" width="10.44140625" style="1" customWidth="1"/>
    <col min="3" max="6" width="13.6640625" style="1" customWidth="1"/>
    <col min="7" max="7" width="9.77734375" style="1" customWidth="1"/>
    <col min="8" max="8" width="13.77734375" style="1" customWidth="1"/>
    <col min="9" max="9" width="34.6640625" style="1" customWidth="1"/>
    <col min="10" max="16384" width="9" style="1"/>
  </cols>
  <sheetData>
    <row r="1" spans="1:9" ht="37.5" customHeight="1" thickBot="1" x14ac:dyDescent="0.3">
      <c r="A1" s="14" t="s">
        <v>44</v>
      </c>
      <c r="B1" s="14"/>
      <c r="C1" s="14"/>
      <c r="D1" s="14"/>
      <c r="E1" s="14"/>
      <c r="F1" s="14"/>
      <c r="G1" s="14"/>
      <c r="H1" s="14"/>
      <c r="I1" s="14"/>
    </row>
    <row r="2" spans="1:9" ht="27.75" customHeight="1" x14ac:dyDescent="0.25">
      <c r="A2" s="53" t="s">
        <v>19</v>
      </c>
      <c r="B2" s="54"/>
      <c r="C2" s="54"/>
      <c r="D2" s="54"/>
      <c r="E2" s="54"/>
      <c r="F2" s="54"/>
      <c r="G2" s="54"/>
      <c r="H2" s="44" t="s">
        <v>27</v>
      </c>
      <c r="I2" s="37"/>
    </row>
    <row r="3" spans="1:9" ht="27.75" customHeight="1" x14ac:dyDescent="0.25">
      <c r="A3" s="57" t="s">
        <v>18</v>
      </c>
      <c r="B3" s="45"/>
      <c r="C3" s="7" t="s">
        <v>0</v>
      </c>
      <c r="D3" s="7" t="s">
        <v>1</v>
      </c>
      <c r="E3" s="8" t="s">
        <v>29</v>
      </c>
      <c r="F3" s="32" t="s">
        <v>28</v>
      </c>
      <c r="G3" s="45"/>
      <c r="H3" s="45"/>
      <c r="I3" s="38"/>
    </row>
    <row r="4" spans="1:9" ht="27.75" customHeight="1" thickBot="1" x14ac:dyDescent="0.3">
      <c r="A4" s="58"/>
      <c r="B4" s="59"/>
      <c r="C4" s="2"/>
      <c r="D4" s="2"/>
      <c r="E4" s="2"/>
      <c r="F4" s="55"/>
      <c r="G4" s="56"/>
      <c r="H4" s="46"/>
      <c r="I4" s="39"/>
    </row>
    <row r="5" spans="1:9" ht="27.75" customHeight="1" x14ac:dyDescent="0.25">
      <c r="A5" s="34" t="s">
        <v>17</v>
      </c>
      <c r="B5" s="35"/>
      <c r="C5" s="35"/>
      <c r="D5" s="35"/>
      <c r="E5" s="35"/>
      <c r="F5" s="36"/>
      <c r="G5" s="3" t="s">
        <v>15</v>
      </c>
      <c r="H5" s="21" t="s">
        <v>16</v>
      </c>
      <c r="I5" s="22"/>
    </row>
    <row r="6" spans="1:9" ht="27.75" customHeight="1" x14ac:dyDescent="0.25">
      <c r="A6" s="31" t="s">
        <v>14</v>
      </c>
      <c r="B6" s="32"/>
      <c r="C6" s="32" t="s">
        <v>22</v>
      </c>
      <c r="D6" s="32"/>
      <c r="E6" s="49"/>
      <c r="F6" s="49"/>
      <c r="G6" s="5">
        <f>E6</f>
        <v>0</v>
      </c>
      <c r="H6" s="25" t="s">
        <v>31</v>
      </c>
      <c r="I6" s="26"/>
    </row>
    <row r="7" spans="1:9" ht="27.75" customHeight="1" x14ac:dyDescent="0.25">
      <c r="A7" s="31"/>
      <c r="B7" s="32"/>
      <c r="C7" s="32" t="s">
        <v>2</v>
      </c>
      <c r="D7" s="32"/>
      <c r="E7" s="49"/>
      <c r="F7" s="49"/>
      <c r="G7" s="11">
        <f>IFERROR(-100*E7/F4,0)</f>
        <v>0</v>
      </c>
      <c r="H7" s="25" t="s">
        <v>32</v>
      </c>
      <c r="I7" s="26"/>
    </row>
    <row r="8" spans="1:9" ht="35.25" customHeight="1" x14ac:dyDescent="0.25">
      <c r="A8" s="31" t="s">
        <v>3</v>
      </c>
      <c r="B8" s="32"/>
      <c r="C8" s="50" t="s">
        <v>37</v>
      </c>
      <c r="D8" s="52"/>
      <c r="E8" s="50" t="s">
        <v>36</v>
      </c>
      <c r="F8" s="52"/>
      <c r="G8" s="42">
        <f>IFERROR(MIN(5,5*(2*C9+E9)/D4),0)</f>
        <v>0</v>
      </c>
      <c r="H8" s="17" t="s">
        <v>35</v>
      </c>
      <c r="I8" s="18"/>
    </row>
    <row r="9" spans="1:9" ht="27.75" customHeight="1" x14ac:dyDescent="0.25">
      <c r="A9" s="31"/>
      <c r="B9" s="32"/>
      <c r="C9" s="40"/>
      <c r="D9" s="41"/>
      <c r="E9" s="40"/>
      <c r="F9" s="41"/>
      <c r="G9" s="43"/>
      <c r="H9" s="19"/>
      <c r="I9" s="20"/>
    </row>
    <row r="10" spans="1:9" ht="27.75" customHeight="1" x14ac:dyDescent="0.25">
      <c r="A10" s="31" t="s">
        <v>7</v>
      </c>
      <c r="B10" s="32"/>
      <c r="C10" s="32" t="s">
        <v>4</v>
      </c>
      <c r="D10" s="32"/>
      <c r="E10" s="8" t="s">
        <v>5</v>
      </c>
      <c r="F10" s="8" t="s">
        <v>6</v>
      </c>
      <c r="G10" s="42">
        <f>IFERROR(MIN(5,5*(C11+E11+F11)/D4),0)</f>
        <v>0</v>
      </c>
      <c r="H10" s="17" t="s">
        <v>33</v>
      </c>
      <c r="I10" s="18"/>
    </row>
    <row r="11" spans="1:9" ht="27.75" customHeight="1" x14ac:dyDescent="0.25">
      <c r="A11" s="31"/>
      <c r="B11" s="32"/>
      <c r="C11" s="40"/>
      <c r="D11" s="41"/>
      <c r="E11" s="4"/>
      <c r="F11" s="4"/>
      <c r="G11" s="43"/>
      <c r="H11" s="19"/>
      <c r="I11" s="20"/>
    </row>
    <row r="12" spans="1:9" ht="27.75" customHeight="1" x14ac:dyDescent="0.25">
      <c r="A12" s="31" t="s">
        <v>23</v>
      </c>
      <c r="B12" s="32" t="s">
        <v>30</v>
      </c>
      <c r="C12" s="8" t="s">
        <v>8</v>
      </c>
      <c r="D12" s="8" t="s">
        <v>9</v>
      </c>
      <c r="E12" s="8" t="s">
        <v>10</v>
      </c>
      <c r="F12" s="8" t="s">
        <v>11</v>
      </c>
      <c r="G12" s="6"/>
      <c r="H12" s="23" t="s">
        <v>38</v>
      </c>
      <c r="I12" s="24"/>
    </row>
    <row r="13" spans="1:9" ht="27.75" customHeight="1" x14ac:dyDescent="0.25">
      <c r="A13" s="31"/>
      <c r="B13" s="32"/>
      <c r="C13" s="8" t="s">
        <v>12</v>
      </c>
      <c r="D13" s="4"/>
      <c r="E13" s="4"/>
      <c r="F13" s="6"/>
      <c r="G13" s="12">
        <f>D13*8+E13*6</f>
        <v>0</v>
      </c>
      <c r="H13" s="25" t="s">
        <v>41</v>
      </c>
      <c r="I13" s="26"/>
    </row>
    <row r="14" spans="1:9" ht="27.75" customHeight="1" x14ac:dyDescent="0.25">
      <c r="A14" s="31"/>
      <c r="B14" s="32"/>
      <c r="C14" s="8" t="s">
        <v>13</v>
      </c>
      <c r="D14" s="4"/>
      <c r="E14" s="4"/>
      <c r="F14" s="4"/>
      <c r="G14" s="12">
        <f>D14*3+E14*2+F14</f>
        <v>0</v>
      </c>
      <c r="H14" s="27" t="s">
        <v>39</v>
      </c>
      <c r="I14" s="28"/>
    </row>
    <row r="15" spans="1:9" ht="27.75" customHeight="1" x14ac:dyDescent="0.25">
      <c r="A15" s="31"/>
      <c r="B15" s="32" t="s">
        <v>24</v>
      </c>
      <c r="C15" s="32"/>
      <c r="D15" s="32"/>
      <c r="E15" s="32"/>
      <c r="F15" s="10"/>
      <c r="G15" s="12">
        <f>F15*2</f>
        <v>0</v>
      </c>
      <c r="H15" s="25" t="s">
        <v>40</v>
      </c>
      <c r="I15" s="26"/>
    </row>
    <row r="16" spans="1:9" ht="27.75" customHeight="1" x14ac:dyDescent="0.25">
      <c r="A16" s="31"/>
      <c r="B16" s="50" t="s">
        <v>25</v>
      </c>
      <c r="C16" s="51"/>
      <c r="D16" s="51"/>
      <c r="E16" s="52"/>
      <c r="F16" s="4"/>
      <c r="G16" s="12">
        <f>F16</f>
        <v>0</v>
      </c>
      <c r="H16" s="25" t="s">
        <v>42</v>
      </c>
      <c r="I16" s="26"/>
    </row>
    <row r="17" spans="1:9" ht="27.75" customHeight="1" thickBot="1" x14ac:dyDescent="0.3">
      <c r="A17" s="33"/>
      <c r="B17" s="63" t="s">
        <v>34</v>
      </c>
      <c r="C17" s="64"/>
      <c r="D17" s="64"/>
      <c r="E17" s="64"/>
      <c r="F17" s="65"/>
      <c r="G17" s="13">
        <f>SUM(G13:G16)</f>
        <v>0</v>
      </c>
      <c r="H17" s="61" t="s">
        <v>43</v>
      </c>
      <c r="I17" s="62"/>
    </row>
    <row r="18" spans="1:9" ht="35.25" customHeight="1" x14ac:dyDescent="0.25">
      <c r="A18" s="29" t="s">
        <v>20</v>
      </c>
      <c r="B18" s="66"/>
      <c r="C18" s="67"/>
      <c r="D18" s="67"/>
      <c r="E18" s="67"/>
      <c r="F18" s="67"/>
      <c r="G18" s="68"/>
      <c r="H18" s="15" t="s">
        <v>21</v>
      </c>
      <c r="I18" s="47" t="str">
        <f>A4&amp;""</f>
        <v/>
      </c>
    </row>
    <row r="19" spans="1:9" ht="35.25" customHeight="1" thickBot="1" x14ac:dyDescent="0.3">
      <c r="A19" s="30"/>
      <c r="B19" s="69"/>
      <c r="C19" s="70"/>
      <c r="D19" s="70"/>
      <c r="E19" s="70"/>
      <c r="F19" s="70"/>
      <c r="G19" s="71"/>
      <c r="H19" s="16"/>
      <c r="I19" s="48"/>
    </row>
    <row r="20" spans="1:9" ht="24.75" customHeight="1" x14ac:dyDescent="0.25">
      <c r="A20" s="60" t="s">
        <v>26</v>
      </c>
      <c r="B20" s="60"/>
      <c r="C20" s="60"/>
      <c r="D20" s="60"/>
      <c r="E20" s="60"/>
      <c r="F20" s="60"/>
      <c r="G20" s="60"/>
      <c r="H20" s="60"/>
      <c r="I20" s="60"/>
    </row>
    <row r="22" spans="1:9" ht="35.25" customHeight="1" x14ac:dyDescent="0.25">
      <c r="I22" s="9"/>
    </row>
  </sheetData>
  <sheetProtection algorithmName="SHA-512" hashValue="o/3igB/kc5yDpcDDGw4bnWWBKoZr3CYiLWsnpupV21zt1XwZunIZ3Y55Lz64eZ8w8/wdVUpoOyJQV3/pGZBHmg==" saltValue="URHXQnoGfBc0q6GkpYi7YA==" spinCount="100000" sheet="1" selectLockedCells="1"/>
  <mergeCells count="45">
    <mergeCell ref="A4:B4"/>
    <mergeCell ref="F3:G3"/>
    <mergeCell ref="A20:I20"/>
    <mergeCell ref="H17:I17"/>
    <mergeCell ref="A8:B9"/>
    <mergeCell ref="C10:D10"/>
    <mergeCell ref="A10:B11"/>
    <mergeCell ref="B17:F17"/>
    <mergeCell ref="C8:D8"/>
    <mergeCell ref="E8:F8"/>
    <mergeCell ref="C9:D9"/>
    <mergeCell ref="E9:F9"/>
    <mergeCell ref="B18:G19"/>
    <mergeCell ref="C11:D11"/>
    <mergeCell ref="G8:G9"/>
    <mergeCell ref="G10:G11"/>
    <mergeCell ref="H2:H4"/>
    <mergeCell ref="I18:I19"/>
    <mergeCell ref="H6:I6"/>
    <mergeCell ref="H7:I7"/>
    <mergeCell ref="C7:D7"/>
    <mergeCell ref="E6:F6"/>
    <mergeCell ref="E7:F7"/>
    <mergeCell ref="B16:E16"/>
    <mergeCell ref="B15:E15"/>
    <mergeCell ref="H15:I15"/>
    <mergeCell ref="A2:G2"/>
    <mergeCell ref="F4:G4"/>
    <mergeCell ref="A3:B3"/>
    <mergeCell ref="A1:I1"/>
    <mergeCell ref="H18:H19"/>
    <mergeCell ref="H10:I11"/>
    <mergeCell ref="H8:I9"/>
    <mergeCell ref="H5:I5"/>
    <mergeCell ref="H12:I12"/>
    <mergeCell ref="H13:I13"/>
    <mergeCell ref="H14:I14"/>
    <mergeCell ref="A18:A19"/>
    <mergeCell ref="H16:I16"/>
    <mergeCell ref="A6:B7"/>
    <mergeCell ref="C6:D6"/>
    <mergeCell ref="A12:A17"/>
    <mergeCell ref="B12:B14"/>
    <mergeCell ref="A5:F5"/>
    <mergeCell ref="I2:I4"/>
  </mergeCells>
  <phoneticPr fontId="1" type="noConversion"/>
  <dataValidations count="5">
    <dataValidation type="list" allowBlank="1" showInputMessage="1" showErrorMessage="1" prompt="请从下拉列表中选择学院" sqref="A4:B4" xr:uid="{00000000-0002-0000-0000-000000000000}">
      <formula1>"土木与资源工程学院,冶金与生态工程学院,材料科学与工程学院,机械工程学院,能源与环境工程学院,自动化学院,计算机与通信工程学院,数理学院,化学与生物工程学院,东凌经济管理学院,文法学院,外国语学院,高等工程师学院"</formula1>
    </dataValidation>
    <dataValidation type="whole" allowBlank="1" showInputMessage="1" showErrorMessage="1" error="请输入合法的整数" sqref="F4:G4" xr:uid="{00000000-0002-0000-0000-000001000000}">
      <formula1>1</formula1>
      <formula2>1000</formula2>
    </dataValidation>
    <dataValidation type="decimal" allowBlank="1" showInputMessage="1" showErrorMessage="1" error="请输入0-100之间的数" sqref="E6:F6" xr:uid="{00000000-0002-0000-0000-000002000000}">
      <formula1>0</formula1>
      <formula2>100</formula2>
    </dataValidation>
    <dataValidation type="whole" allowBlank="1" showInputMessage="1" showErrorMessage="1" error="请输入合法的整数" sqref="E7:F7 E9 C11:F11 C9 D13:E14 F14:F16" xr:uid="{00000000-0002-0000-0000-000003000000}">
      <formula1>0</formula1>
      <formula2>100</formula2>
    </dataValidation>
    <dataValidation type="whole" allowBlank="1" showInputMessage="1" showErrorMessage="1" error="请输入合法的整数" sqref="D4:E4" xr:uid="{00000000-0002-0000-0000-000004000000}">
      <formula1>1</formula1>
      <formula2>100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liuzhen</dc:creator>
  <cp:lastModifiedBy>lenovo</cp:lastModifiedBy>
  <cp:lastPrinted>2018-10-10T02:14:33Z</cp:lastPrinted>
  <dcterms:created xsi:type="dcterms:W3CDTF">2016-09-18T01:37:47Z</dcterms:created>
  <dcterms:modified xsi:type="dcterms:W3CDTF">2019-10-07T08:19:05Z</dcterms:modified>
</cp:coreProperties>
</file>